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20" windowWidth="14940" windowHeight="9228"/>
  </bookViews>
  <sheets>
    <sheet name="ExamData" sheetId="2" r:id="rId1"/>
    <sheet name="Chart" sheetId="4" r:id="rId2"/>
    <sheet name="Table" sheetId="3" r:id="rId3"/>
  </sheets>
  <definedNames>
    <definedName name="_xlnm.Print_Area" localSheetId="1">Chart!$B$2:$J$24</definedName>
    <definedName name="_xlnm.Print_Area" localSheetId="0">ExamData!$B$1:$L$29</definedName>
    <definedName name="_xlnm.Print_Area" localSheetId="2">Sustainability[#All]</definedName>
  </definedNames>
  <calcPr calcId="145621"/>
</workbook>
</file>

<file path=xl/calcChain.xml><?xml version="1.0" encoding="utf-8"?>
<calcChain xmlns="http://schemas.openxmlformats.org/spreadsheetml/2006/main">
  <c r="C24" i="3" l="1"/>
  <c r="I6" i="2" l="1"/>
  <c r="I7" i="2"/>
  <c r="I8" i="2"/>
  <c r="I9" i="2"/>
  <c r="I10" i="2"/>
  <c r="I11" i="2"/>
  <c r="I12" i="2"/>
  <c r="I13" i="2"/>
  <c r="I14" i="2"/>
  <c r="I16" i="2"/>
  <c r="I17" i="2"/>
  <c r="I18" i="2"/>
  <c r="I19" i="2"/>
  <c r="I20" i="2"/>
  <c r="I21" i="2"/>
  <c r="I22" i="2"/>
  <c r="I23" i="2"/>
  <c r="I24" i="2"/>
  <c r="I25" i="2"/>
  <c r="I5" i="2"/>
  <c r="E29" i="2" l="1"/>
  <c r="C29" i="2"/>
  <c r="E28" i="2"/>
  <c r="C28" i="2"/>
  <c r="E27" i="2"/>
  <c r="C27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6" i="2"/>
  <c r="G6" i="2"/>
  <c r="G7" i="2"/>
  <c r="H7" i="2" s="1"/>
  <c r="G8" i="2"/>
  <c r="G9" i="2"/>
  <c r="G10" i="2"/>
  <c r="H10" i="2" s="1"/>
  <c r="G11" i="2"/>
  <c r="H11" i="2" s="1"/>
  <c r="G12" i="2"/>
  <c r="G13" i="2"/>
  <c r="H13" i="2" s="1"/>
  <c r="G14" i="2"/>
  <c r="G15" i="2"/>
  <c r="I15" i="2" s="1"/>
  <c r="G16" i="2"/>
  <c r="G17" i="2"/>
  <c r="G18" i="2"/>
  <c r="G19" i="2"/>
  <c r="H19" i="2" s="1"/>
  <c r="G20" i="2"/>
  <c r="G21" i="2"/>
  <c r="G22" i="2"/>
  <c r="G23" i="2"/>
  <c r="G24" i="2"/>
  <c r="G25" i="2"/>
  <c r="H25" i="2" s="1"/>
  <c r="G5" i="2"/>
  <c r="H6" i="2" s="1"/>
  <c r="D28" i="2" l="1"/>
  <c r="F29" i="2"/>
  <c r="D29" i="2"/>
  <c r="F28" i="2"/>
  <c r="G27" i="2"/>
  <c r="G29" i="2"/>
  <c r="F27" i="2"/>
  <c r="H18" i="2"/>
  <c r="G28" i="2"/>
  <c r="H24" i="2"/>
  <c r="H16" i="2"/>
  <c r="H12" i="2"/>
  <c r="H8" i="2"/>
  <c r="D27" i="2"/>
  <c r="H23" i="2"/>
  <c r="H22" i="2"/>
  <c r="H21" i="2"/>
  <c r="H20" i="2"/>
  <c r="H17" i="2"/>
  <c r="H15" i="2"/>
  <c r="H14" i="2"/>
  <c r="H9" i="2"/>
  <c r="H29" i="2" l="1"/>
  <c r="H27" i="2"/>
  <c r="H28" i="2"/>
</calcChain>
</file>

<file path=xl/sharedStrings.xml><?xml version="1.0" encoding="utf-8"?>
<sst xmlns="http://schemas.openxmlformats.org/spreadsheetml/2006/main" count="91" uniqueCount="47">
  <si>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</si>
  <si>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</si>
  <si>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</si>
  <si>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</si>
  <si>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</si>
  <si>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</si>
  <si>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</si>
  <si>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</si>
  <si>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</si>
  <si>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</si>
  <si>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</si>
  <si>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</si>
  <si>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</si>
  <si>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</si>
  <si>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</si>
  <si>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</si>
  <si>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</si>
  <si>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</si>
  <si>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</si>
  <si>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</si>
  <si>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</si>
  <si>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Year</t>
  </si>
  <si>
    <t>World Renewable Energy Consumption (in Exajoules)</t>
  </si>
  <si>
    <t>World Population (in Billions)</t>
  </si>
  <si>
    <t>Percentage Change 1</t>
  </si>
  <si>
    <t>Percentage Change 2</t>
  </si>
  <si>
    <t>Consumption / Population (in Exajoules / Billion)</t>
  </si>
  <si>
    <t>Percentage Change 3</t>
  </si>
  <si>
    <t>Average</t>
  </si>
  <si>
    <t>Standard Deviation</t>
  </si>
  <si>
    <t>Range</t>
  </si>
  <si>
    <t>Consum. / Pop.</t>
  </si>
  <si>
    <t>Description</t>
  </si>
  <si>
    <t>Extremely poor</t>
  </si>
  <si>
    <t>Very poor</t>
  </si>
  <si>
    <t>poor</t>
  </si>
  <si>
    <t>Extremely good</t>
  </si>
  <si>
    <t>Very good</t>
  </si>
  <si>
    <t>Good</t>
  </si>
  <si>
    <t>Fair</t>
  </si>
  <si>
    <t>Acceptable</t>
  </si>
  <si>
    <t>Excellent</t>
  </si>
  <si>
    <t xml:space="preserve"> </t>
  </si>
  <si>
    <t>Column1</t>
  </si>
  <si>
    <t>Column2</t>
  </si>
  <si>
    <t>Column3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</si>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</sst>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0.000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charset val="162"/>
    </font>
    <font>
      <sz val="12"/>
      <color rgb="FF202122"/>
      <name val="Calibri"/>
      <family val="2"/>
      <charset val="162"/>
    </font>
    <font>
      <b/>
      <sz val="12"/>
      <name val="Calibri"/>
      <family val="2"/>
      <charset val="162"/>
    </font>
    <font>
      <b/>
      <sz val="14"/>
      <name val="Calibri"/>
      <family val="2"/>
      <charset val="16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A2A9B1"/>
      </left>
      <right/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2" fontId="2" fillId="3" borderId="8" xfId="0" applyNumberFormat="1" applyFont="1" applyFill="1" applyBorder="1" applyAlignment="1" applyProtection="1">
      <alignment horizontal="center" vertical="center"/>
    </xf>
    <xf numFmtId="168" fontId="2" fillId="3" borderId="8" xfId="0" applyNumberFormat="1" applyFont="1" applyFill="1" applyBorder="1" applyAlignment="1" applyProtection="1">
      <alignment horizontal="center" vertical="center"/>
    </xf>
    <xf numFmtId="168" fontId="2" fillId="0" borderId="8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2" fontId="2" fillId="3" borderId="9" xfId="0" applyNumberFormat="1" applyFont="1" applyFill="1" applyBorder="1" applyAlignment="1" applyProtection="1">
      <alignment horizontal="center" vertical="center"/>
    </xf>
    <xf numFmtId="168" fontId="2" fillId="2" borderId="9" xfId="0" applyNumberFormat="1" applyFont="1" applyFill="1" applyBorder="1" applyAlignment="1" applyProtection="1">
      <alignment horizontal="center" vertical="center"/>
    </xf>
    <xf numFmtId="168" fontId="2" fillId="7" borderId="9" xfId="0" applyNumberFormat="1" applyFont="1" applyFill="1" applyBorder="1" applyAlignment="1">
      <alignment horizontal="center"/>
    </xf>
    <xf numFmtId="168" fontId="2" fillId="8" borderId="9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168" fontId="2" fillId="2" borderId="10" xfId="0" applyNumberFormat="1" applyFont="1" applyFill="1" applyBorder="1" applyAlignment="1" applyProtection="1">
      <alignment horizontal="center" vertical="center"/>
    </xf>
    <xf numFmtId="168" fontId="2" fillId="7" borderId="10" xfId="0" applyNumberFormat="1" applyFont="1" applyFill="1" applyBorder="1" applyAlignment="1">
      <alignment horizontal="center"/>
    </xf>
    <xf numFmtId="168" fontId="2" fillId="8" borderId="10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right"/>
    </xf>
    <xf numFmtId="169" fontId="4" fillId="0" borderId="8" xfId="0" applyNumberFormat="1" applyFont="1" applyBorder="1" applyAlignment="1">
      <alignment horizontal="center"/>
    </xf>
    <xf numFmtId="16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169" fontId="4" fillId="0" borderId="9" xfId="0" applyNumberFormat="1" applyFont="1" applyBorder="1" applyAlignment="1">
      <alignment horizontal="center"/>
    </xf>
    <xf numFmtId="16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169" fontId="4" fillId="0" borderId="10" xfId="0" applyNumberFormat="1" applyFont="1" applyBorder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2" fontId="2" fillId="3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" fontId="2" fillId="3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69" fontId="2" fillId="3" borderId="0" xfId="0" applyNumberFormat="1" applyFont="1" applyFill="1" applyBorder="1" applyAlignment="1" applyProtection="1">
      <alignment horizontal="center" vertical="center"/>
    </xf>
    <xf numFmtId="3" fontId="3" fillId="4" borderId="20" xfId="0" applyNumberFormat="1" applyFont="1" applyFill="1" applyBorder="1" applyAlignment="1">
      <alignment horizontal="center" vertical="center" wrapText="1"/>
    </xf>
    <xf numFmtId="169" fontId="3" fillId="4" borderId="20" xfId="0" applyNumberFormat="1" applyFont="1" applyFill="1" applyBorder="1" applyAlignment="1">
      <alignment horizontal="center" vertical="center" wrapText="1"/>
    </xf>
    <xf numFmtId="16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0" fontId="3" fillId="4" borderId="21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6" borderId="12" xfId="0" applyFon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9" fontId="3" fillId="3" borderId="20" xfId="0" applyNumberFormat="1" applyFont="1" applyFill="1" applyBorder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02122"/>
        <name val="Calibri"/>
        <scheme val="none"/>
      </font>
      <numFmt numFmtId="14" formatCode="0.00%"/>
      <fill>
        <patternFill patternType="solid">
          <fgColor indexed="64"/>
          <bgColor rgb="FFF8F9FA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A2A9B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02122"/>
        <name val="Calibri"/>
        <scheme val="none"/>
      </font>
      <numFmt numFmtId="169" formatCode="0.000"/>
      <fill>
        <patternFill patternType="solid">
          <fgColor indexed="64"/>
          <bgColor rgb="FFF8F9FA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rgb="FFA2A9B1"/>
        </left>
        <right/>
        <top style="medium">
          <color rgb="FFA2A9B1"/>
        </top>
        <bottom style="medium">
          <color rgb="FFA2A9B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9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border outline="0">
        <right style="medium">
          <color rgb="FFA2A9B1"/>
        </right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/>
      </font>
      <fill>
        <patternFill>
          <bgColor rgb="FF00B0F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Renewable Energy Consumption / World Population through time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Renewable Energy Consumtion (in Exajoules)</c:v>
          </c:tx>
          <c:cat>
            <c:strRef>
              <c:f>Chart!$B$2:$B$22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Chart!$C$2:$C$22</c:f>
              <c:numCache>
                <c:formatCode>0.00</c:formatCode>
                <c:ptCount val="21"/>
                <c:pt idx="0">
                  <c:v>2.64</c:v>
                </c:pt>
                <c:pt idx="1">
                  <c:v>2.75</c:v>
                </c:pt>
                <c:pt idx="2">
                  <c:v>3.1</c:v>
                </c:pt>
                <c:pt idx="3">
                  <c:v>3.37</c:v>
                </c:pt>
                <c:pt idx="4">
                  <c:v>3.87</c:v>
                </c:pt>
                <c:pt idx="5">
                  <c:v>4.37</c:v>
                </c:pt>
                <c:pt idx="6">
                  <c:v>5.03</c:v>
                </c:pt>
                <c:pt idx="7">
                  <c:v>5.94</c:v>
                </c:pt>
                <c:pt idx="8">
                  <c:v>7.16</c:v>
                </c:pt>
                <c:pt idx="9">
                  <c:v>8.24</c:v>
                </c:pt>
                <c:pt idx="10">
                  <c:v>9.6999999999999993</c:v>
                </c:pt>
                <c:pt idx="11">
                  <c:v>11.12</c:v>
                </c:pt>
                <c:pt idx="12">
                  <c:v>12.6</c:v>
                </c:pt>
                <c:pt idx="13">
                  <c:v>14.36</c:v>
                </c:pt>
                <c:pt idx="14">
                  <c:v>16.03</c:v>
                </c:pt>
                <c:pt idx="15">
                  <c:v>18.079999999999998</c:v>
                </c:pt>
                <c:pt idx="16">
                  <c:v>20.059999999999999</c:v>
                </c:pt>
                <c:pt idx="17">
                  <c:v>23.04</c:v>
                </c:pt>
                <c:pt idx="18">
                  <c:v>25.83</c:v>
                </c:pt>
                <c:pt idx="19">
                  <c:v>28.82</c:v>
                </c:pt>
                <c:pt idx="20">
                  <c:v>31.7</c:v>
                </c:pt>
              </c:numCache>
            </c:numRef>
          </c:val>
          <c:smooth val="0"/>
        </c:ser>
        <c:ser>
          <c:idx val="1"/>
          <c:order val="1"/>
          <c:tx>
            <c:v>World Population (in Billions)</c:v>
          </c:tx>
          <c:cat>
            <c:strRef>
              <c:f>Chart!$B$2:$B$22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Chart!$D$2:$D$22</c:f>
              <c:numCache>
                <c:formatCode>0.00</c:formatCode>
                <c:ptCount val="21"/>
                <c:pt idx="0">
                  <c:v>6.1434939999999996</c:v>
                </c:pt>
                <c:pt idx="1">
                  <c:v>6.2226270000000001</c:v>
                </c:pt>
                <c:pt idx="2">
                  <c:v>6.3017729999999998</c:v>
                </c:pt>
                <c:pt idx="3">
                  <c:v>6.3811850000000003</c:v>
                </c:pt>
                <c:pt idx="4">
                  <c:v>6.4611590000000003</c:v>
                </c:pt>
                <c:pt idx="5">
                  <c:v>6.5419070000000001</c:v>
                </c:pt>
                <c:pt idx="6">
                  <c:v>6.6235179999999998</c:v>
                </c:pt>
                <c:pt idx="7">
                  <c:v>6.7059470000000001</c:v>
                </c:pt>
                <c:pt idx="8">
                  <c:v>6.7890889999999997</c:v>
                </c:pt>
                <c:pt idx="9">
                  <c:v>6.8727669999999996</c:v>
                </c:pt>
                <c:pt idx="10">
                  <c:v>6.9568240000000001</c:v>
                </c:pt>
                <c:pt idx="11">
                  <c:v>7.041194</c:v>
                </c:pt>
                <c:pt idx="12">
                  <c:v>7.1258280000000003</c:v>
                </c:pt>
                <c:pt idx="13">
                  <c:v>7.2105819999999996</c:v>
                </c:pt>
                <c:pt idx="14">
                  <c:v>7.2952909999999997</c:v>
                </c:pt>
                <c:pt idx="15">
                  <c:v>7.3797969999999999</c:v>
                </c:pt>
                <c:pt idx="16">
                  <c:v>7.4640219999999999</c:v>
                </c:pt>
                <c:pt idx="17">
                  <c:v>7.5478589999999999</c:v>
                </c:pt>
                <c:pt idx="18">
                  <c:v>7.6310909999999996</c:v>
                </c:pt>
                <c:pt idx="19">
                  <c:v>7.7134679999999998</c:v>
                </c:pt>
                <c:pt idx="20">
                  <c:v>7.7949999999999999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72958848"/>
        <c:axId val="172960768"/>
      </c:lineChart>
      <c:catAx>
        <c:axId val="1729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72960768"/>
        <c:crosses val="autoZero"/>
        <c:auto val="1"/>
        <c:lblAlgn val="ctr"/>
        <c:lblOffset val="100"/>
        <c:noMultiLvlLbl val="0"/>
      </c:catAx>
      <c:valAx>
        <c:axId val="172960768"/>
        <c:scaling>
          <c:orientation val="minMax"/>
          <c:max val="32"/>
          <c:min val="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Renewable Energy Consumption / World Population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2958848"/>
        <c:crosses val="autoZero"/>
        <c:crossBetween val="between"/>
        <c:majorUnit val="4"/>
        <c:minorUnit val="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0</xdr:rowOff>
    </xdr:from>
    <xdr:to>
      <xdr:col>9</xdr:col>
      <xdr:colOff>1704975</xdr:colOff>
      <xdr:row>21</xdr:row>
      <xdr:rowOff>209549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Sustainability" displayName="Sustainability" ref="A2:C24" totalsRowCount="1" headerRowDxfId="8" dataDxfId="7" tableBorderDxfId="6">
  <autoFilter ref="A2:C23"/>
  <tableColumns count="3">
    <tableColumn id="1" name="Column1" totalsRowLabel="Total" dataDxfId="5" totalsRowDxfId="4"/>
    <tableColumn id="2" name="Column2" dataDxfId="3" totalsRowDxfId="2"/>
    <tableColumn id="3" name="Column3" totalsRowFunction="custom" dataDxfId="1" totalsRowDxfId="0">
      <totalsRowFormula>STDEV(C3:C23)</totalsRow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topLeftCell="B1" zoomScale="80" zoomScaleNormal="80" workbookViewId="0">
      <selection activeCell="B5" sqref="B5"/>
    </sheetView>
  </sheetViews>
  <sheetFormatPr defaultColWidth="25.6640625" defaultRowHeight="18" customHeight="1" x14ac:dyDescent="0.3"/>
  <cols>
    <col min="1" max="1" width="0" style="1" hidden="1" customWidth="1"/>
    <col min="2" max="16384" width="25.6640625" style="1"/>
  </cols>
  <sheetData>
    <row r="1" spans="2:12" ht="18" customHeight="1" thickTop="1" x14ac:dyDescent="0.3">
      <c r="B1" s="55" t="s">
        <v>21</v>
      </c>
      <c r="C1" s="58" t="s">
        <v>22</v>
      </c>
      <c r="D1" s="61" t="s">
        <v>24</v>
      </c>
      <c r="E1" s="58" t="s">
        <v>23</v>
      </c>
      <c r="F1" s="64" t="s">
        <v>25</v>
      </c>
      <c r="G1" s="58" t="s">
        <v>26</v>
      </c>
      <c r="H1" s="49" t="s">
        <v>27</v>
      </c>
      <c r="I1" s="52" t="s">
        <v>32</v>
      </c>
    </row>
    <row r="2" spans="2:12" ht="18" customHeight="1" x14ac:dyDescent="0.3">
      <c r="B2" s="56"/>
      <c r="C2" s="59"/>
      <c r="D2" s="62"/>
      <c r="E2" s="59"/>
      <c r="F2" s="65"/>
      <c r="G2" s="67"/>
      <c r="H2" s="50"/>
      <c r="I2" s="53"/>
    </row>
    <row r="3" spans="2:12" ht="18" customHeight="1" thickBot="1" x14ac:dyDescent="0.35">
      <c r="B3" s="57"/>
      <c r="C3" s="60"/>
      <c r="D3" s="63"/>
      <c r="E3" s="60"/>
      <c r="F3" s="66"/>
      <c r="G3" s="68"/>
      <c r="H3" s="51"/>
      <c r="I3" s="54"/>
    </row>
    <row r="4" spans="2:12" ht="18" customHeight="1" thickTop="1" thickBot="1" x14ac:dyDescent="0.35"/>
    <row r="5" spans="2:12" ht="18" customHeight="1" thickTop="1" x14ac:dyDescent="0.3">
      <c r="B5" s="8" t="s">
        <v>0</v>
      </c>
      <c r="C5" s="9">
        <v>2.64</v>
      </c>
      <c r="D5" s="10"/>
      <c r="E5" s="69">
        <v>6.1434939999999996</v>
      </c>
      <c r="F5" s="11"/>
      <c r="G5" s="45">
        <f>C5/E5</f>
        <v>0.42972289058962215</v>
      </c>
      <c r="H5" s="11"/>
      <c r="I5" s="48" t="str">
        <f>VLOOKUP(G5,$K$6:$L$14,2)</f>
        <v>Extremely poor</v>
      </c>
      <c r="K5" s="2" t="s">
        <v>31</v>
      </c>
      <c r="L5" s="3" t="s">
        <v>32</v>
      </c>
    </row>
    <row r="6" spans="2:12" ht="18" customHeight="1" x14ac:dyDescent="0.3">
      <c r="B6" s="12" t="s">
        <v>1</v>
      </c>
      <c r="C6" s="13">
        <v>2.75</v>
      </c>
      <c r="D6" s="14">
        <f>(C6-C5)/C5</f>
        <v>4.1666666666666616E-2</v>
      </c>
      <c r="E6" s="70">
        <v>6.2226270000000001</v>
      </c>
      <c r="F6" s="15">
        <f>(E6-E5)/E5</f>
        <v>1.2880780871601823E-2</v>
      </c>
      <c r="G6" s="46">
        <f t="shared" ref="G6:G25" si="0">C6/E6</f>
        <v>0.44193553622931281</v>
      </c>
      <c r="H6" s="16">
        <f>(G6-G5)/G5</f>
        <v>2.8419816368017312E-2</v>
      </c>
      <c r="I6" s="4" t="str">
        <f t="shared" ref="I6:I25" si="1">VLOOKUP(G6,$K$6:$L$14,2)</f>
        <v>Extremely poor</v>
      </c>
      <c r="K6" s="6">
        <v>0.25</v>
      </c>
      <c r="L6" s="4" t="s">
        <v>33</v>
      </c>
    </row>
    <row r="7" spans="2:12" ht="18" customHeight="1" x14ac:dyDescent="0.3">
      <c r="B7" s="12" t="s">
        <v>2</v>
      </c>
      <c r="C7" s="13">
        <v>3.1</v>
      </c>
      <c r="D7" s="14">
        <f t="shared" ref="D7:D25" si="2">(C7-C6)/C6</f>
        <v>0.12727272727272732</v>
      </c>
      <c r="E7" s="70">
        <v>6.3017729999999998</v>
      </c>
      <c r="F7" s="15">
        <f t="shared" ref="F7:F25" si="3">(E7-E6)/E6</f>
        <v>1.2719065436510933E-2</v>
      </c>
      <c r="G7" s="46">
        <f t="shared" si="0"/>
        <v>0.49192505029933642</v>
      </c>
      <c r="H7" s="16">
        <f t="shared" ref="H7:H25" si="4">(G7-G6)/G6</f>
        <v>0.11311494544327592</v>
      </c>
      <c r="I7" s="4" t="str">
        <f t="shared" si="1"/>
        <v>Extremely poor</v>
      </c>
      <c r="K7" s="6">
        <v>0.75</v>
      </c>
      <c r="L7" s="4" t="s">
        <v>34</v>
      </c>
    </row>
    <row r="8" spans="2:12" ht="18" customHeight="1" x14ac:dyDescent="0.3">
      <c r="B8" s="12" t="s">
        <v>3</v>
      </c>
      <c r="C8" s="13">
        <v>3.37</v>
      </c>
      <c r="D8" s="14">
        <f t="shared" si="2"/>
        <v>8.7096774193548387E-2</v>
      </c>
      <c r="E8" s="70">
        <v>6.3811850000000003</v>
      </c>
      <c r="F8" s="15">
        <f t="shared" si="3"/>
        <v>1.260153293366811E-2</v>
      </c>
      <c r="G8" s="46">
        <f t="shared" si="0"/>
        <v>0.52811507580488581</v>
      </c>
      <c r="H8" s="16">
        <f t="shared" si="4"/>
        <v>7.3568169548445972E-2</v>
      </c>
      <c r="I8" s="4" t="str">
        <f t="shared" si="1"/>
        <v>Extremely poor</v>
      </c>
      <c r="K8" s="6">
        <v>1.25</v>
      </c>
      <c r="L8" s="4" t="s">
        <v>35</v>
      </c>
    </row>
    <row r="9" spans="2:12" ht="18" customHeight="1" x14ac:dyDescent="0.3">
      <c r="B9" s="12" t="s">
        <v>4</v>
      </c>
      <c r="C9" s="13">
        <v>3.87</v>
      </c>
      <c r="D9" s="14">
        <f t="shared" si="2"/>
        <v>0.14836795252225518</v>
      </c>
      <c r="E9" s="70">
        <v>6.4611590000000003</v>
      </c>
      <c r="F9" s="15">
        <f t="shared" si="3"/>
        <v>1.2532781920599385E-2</v>
      </c>
      <c r="G9" s="46">
        <f t="shared" si="0"/>
        <v>0.59896374628762428</v>
      </c>
      <c r="H9" s="16">
        <f t="shared" si="4"/>
        <v>0.13415384966005739</v>
      </c>
      <c r="I9" s="4" t="str">
        <f t="shared" si="1"/>
        <v>Extremely poor</v>
      </c>
      <c r="K9" s="6">
        <v>1.75</v>
      </c>
      <c r="L9" s="4" t="s">
        <v>39</v>
      </c>
    </row>
    <row r="10" spans="2:12" ht="18" customHeight="1" x14ac:dyDescent="0.3">
      <c r="B10" s="12" t="s">
        <v>5</v>
      </c>
      <c r="C10" s="13">
        <v>4.37</v>
      </c>
      <c r="D10" s="14">
        <f t="shared" si="2"/>
        <v>0.12919896640826872</v>
      </c>
      <c r="E10" s="70">
        <v>6.5419070000000001</v>
      </c>
      <c r="F10" s="15">
        <f t="shared" si="3"/>
        <v>1.2497448213238494E-2</v>
      </c>
      <c r="G10" s="46">
        <f t="shared" si="0"/>
        <v>0.66800093611847433</v>
      </c>
      <c r="H10" s="16">
        <f t="shared" si="4"/>
        <v>0.11526104920162927</v>
      </c>
      <c r="I10" s="4" t="str">
        <f t="shared" si="1"/>
        <v>Extremely poor</v>
      </c>
      <c r="K10" s="6">
        <v>2.25</v>
      </c>
      <c r="L10" s="4" t="s">
        <v>40</v>
      </c>
    </row>
    <row r="11" spans="2:12" ht="18" customHeight="1" x14ac:dyDescent="0.3">
      <c r="B11" s="12" t="s">
        <v>6</v>
      </c>
      <c r="C11" s="13">
        <v>5.03</v>
      </c>
      <c r="D11" s="14">
        <f t="shared" si="2"/>
        <v>0.1510297482837529</v>
      </c>
      <c r="E11" s="70">
        <v>6.6235179999999998</v>
      </c>
      <c r="F11" s="15">
        <f t="shared" si="3"/>
        <v>1.2475108557795097E-2</v>
      </c>
      <c r="G11" s="46">
        <f t="shared" si="0"/>
        <v>0.75941516275791809</v>
      </c>
      <c r="H11" s="16">
        <f t="shared" si="4"/>
        <v>0.13684745289523195</v>
      </c>
      <c r="I11" s="4" t="str">
        <f t="shared" si="1"/>
        <v>Very poor</v>
      </c>
      <c r="K11" s="6">
        <v>2.75</v>
      </c>
      <c r="L11" s="4" t="s">
        <v>38</v>
      </c>
    </row>
    <row r="12" spans="2:12" ht="18" customHeight="1" x14ac:dyDescent="0.3">
      <c r="B12" s="12" t="s">
        <v>7</v>
      </c>
      <c r="C12" s="13">
        <v>5.94</v>
      </c>
      <c r="D12" s="14">
        <f t="shared" si="2"/>
        <v>0.18091451292246521</v>
      </c>
      <c r="E12" s="70">
        <v>6.7059470000000001</v>
      </c>
      <c r="F12" s="15">
        <f t="shared" si="3"/>
        <v>1.2444897107549237E-2</v>
      </c>
      <c r="G12" s="46">
        <f t="shared" si="0"/>
        <v>0.88578093444520223</v>
      </c>
      <c r="H12" s="16">
        <f t="shared" si="4"/>
        <v>0.1663987998716932</v>
      </c>
      <c r="I12" s="4" t="str">
        <f t="shared" si="1"/>
        <v>Very poor</v>
      </c>
      <c r="K12" s="6">
        <v>3.25</v>
      </c>
      <c r="L12" s="4" t="s">
        <v>37</v>
      </c>
    </row>
    <row r="13" spans="2:12" ht="18" customHeight="1" x14ac:dyDescent="0.3">
      <c r="B13" s="12" t="s">
        <v>8</v>
      </c>
      <c r="C13" s="13">
        <v>7.16</v>
      </c>
      <c r="D13" s="14">
        <f t="shared" si="2"/>
        <v>0.20538720538720534</v>
      </c>
      <c r="E13" s="70">
        <v>6.7890889999999997</v>
      </c>
      <c r="F13" s="15">
        <f t="shared" si="3"/>
        <v>1.2398248897582937E-2</v>
      </c>
      <c r="G13" s="46">
        <f t="shared" si="0"/>
        <v>1.0546333977946085</v>
      </c>
      <c r="H13" s="16">
        <f t="shared" si="4"/>
        <v>0.19062553367686211</v>
      </c>
      <c r="I13" s="4" t="str">
        <f t="shared" si="1"/>
        <v>Very poor</v>
      </c>
      <c r="K13" s="6">
        <v>3.75</v>
      </c>
      <c r="L13" s="4" t="s">
        <v>36</v>
      </c>
    </row>
    <row r="14" spans="2:12" ht="18" customHeight="1" thickBot="1" x14ac:dyDescent="0.35">
      <c r="B14" s="12" t="s">
        <v>9</v>
      </c>
      <c r="C14" s="13">
        <v>8.24</v>
      </c>
      <c r="D14" s="14">
        <f t="shared" si="2"/>
        <v>0.15083798882681565</v>
      </c>
      <c r="E14" s="70">
        <v>6.8727669999999996</v>
      </c>
      <c r="F14" s="15">
        <f t="shared" si="3"/>
        <v>1.2325365008471671E-2</v>
      </c>
      <c r="G14" s="46">
        <f t="shared" si="0"/>
        <v>1.198934868590773</v>
      </c>
      <c r="H14" s="16">
        <f t="shared" si="4"/>
        <v>0.136826191070679</v>
      </c>
      <c r="I14" s="4" t="str">
        <f t="shared" si="1"/>
        <v>Very poor</v>
      </c>
      <c r="K14" s="7">
        <v>4.25</v>
      </c>
      <c r="L14" s="5" t="s">
        <v>41</v>
      </c>
    </row>
    <row r="15" spans="2:12" ht="18" customHeight="1" thickTop="1" x14ac:dyDescent="0.3">
      <c r="B15" s="12" t="s">
        <v>10</v>
      </c>
      <c r="C15" s="13">
        <v>9.6999999999999993</v>
      </c>
      <c r="D15" s="14">
        <f t="shared" si="2"/>
        <v>0.17718446601941737</v>
      </c>
      <c r="E15" s="70">
        <v>6.9568240000000001</v>
      </c>
      <c r="F15" s="15">
        <f t="shared" si="3"/>
        <v>1.223044517586592E-2</v>
      </c>
      <c r="G15" s="46">
        <f t="shared" si="0"/>
        <v>1.3943144170385795</v>
      </c>
      <c r="H15" s="16">
        <f t="shared" si="4"/>
        <v>0.16296093604939144</v>
      </c>
      <c r="I15" s="4" t="str">
        <f t="shared" si="1"/>
        <v>poor</v>
      </c>
    </row>
    <row r="16" spans="2:12" ht="18" customHeight="1" x14ac:dyDescent="0.3">
      <c r="B16" s="17" t="s">
        <v>11</v>
      </c>
      <c r="C16" s="18">
        <v>11.12</v>
      </c>
      <c r="D16" s="14">
        <f t="shared" si="2"/>
        <v>0.14639175257731959</v>
      </c>
      <c r="E16" s="70">
        <v>7.041194</v>
      </c>
      <c r="F16" s="15">
        <f t="shared" si="3"/>
        <v>1.2127660553148942E-2</v>
      </c>
      <c r="G16" s="46">
        <f t="shared" si="0"/>
        <v>1.5792776054742987</v>
      </c>
      <c r="H16" s="16">
        <f t="shared" si="4"/>
        <v>0.13265529365217879</v>
      </c>
      <c r="I16" s="4" t="str">
        <f t="shared" si="1"/>
        <v>poor</v>
      </c>
    </row>
    <row r="17" spans="2:11" ht="18" customHeight="1" x14ac:dyDescent="0.3">
      <c r="B17" s="17" t="s">
        <v>12</v>
      </c>
      <c r="C17" s="18">
        <v>12.6</v>
      </c>
      <c r="D17" s="14">
        <f t="shared" si="2"/>
        <v>0.13309352517985618</v>
      </c>
      <c r="E17" s="70">
        <v>7.1258280000000003</v>
      </c>
      <c r="F17" s="15">
        <f t="shared" si="3"/>
        <v>1.2019836408427366E-2</v>
      </c>
      <c r="G17" s="46">
        <f t="shared" si="0"/>
        <v>1.768215567369855</v>
      </c>
      <c r="H17" s="16">
        <f t="shared" si="4"/>
        <v>0.11963568738050533</v>
      </c>
      <c r="I17" s="4" t="str">
        <f t="shared" si="1"/>
        <v>Fair</v>
      </c>
    </row>
    <row r="18" spans="2:11" ht="18" customHeight="1" x14ac:dyDescent="0.3">
      <c r="B18" s="17" t="s">
        <v>13</v>
      </c>
      <c r="C18" s="18">
        <v>14.36</v>
      </c>
      <c r="D18" s="14">
        <f t="shared" si="2"/>
        <v>0.13968253968253966</v>
      </c>
      <c r="E18" s="70">
        <v>7.2105819999999996</v>
      </c>
      <c r="F18" s="15">
        <f t="shared" si="3"/>
        <v>1.1893916047370119E-2</v>
      </c>
      <c r="G18" s="46">
        <f t="shared" si="0"/>
        <v>1.991517466967299</v>
      </c>
      <c r="H18" s="16">
        <f t="shared" si="4"/>
        <v>0.12628658163529013</v>
      </c>
      <c r="I18" s="4" t="str">
        <f t="shared" si="1"/>
        <v>Fair</v>
      </c>
    </row>
    <row r="19" spans="2:11" ht="18" customHeight="1" x14ac:dyDescent="0.3">
      <c r="B19" s="17" t="s">
        <v>14</v>
      </c>
      <c r="C19" s="18">
        <v>16.03</v>
      </c>
      <c r="D19" s="14">
        <f t="shared" si="2"/>
        <v>0.11629526462395555</v>
      </c>
      <c r="E19" s="70">
        <v>7.2952909999999997</v>
      </c>
      <c r="F19" s="15">
        <f t="shared" si="3"/>
        <v>1.1747872779201477E-2</v>
      </c>
      <c r="G19" s="46">
        <f t="shared" si="0"/>
        <v>2.1973078250065696</v>
      </c>
      <c r="H19" s="16">
        <f t="shared" si="4"/>
        <v>0.10333344369439552</v>
      </c>
      <c r="I19" s="4" t="str">
        <f t="shared" si="1"/>
        <v>Fair</v>
      </c>
      <c r="K19" s="1" t="s">
        <v>42</v>
      </c>
    </row>
    <row r="20" spans="2:11" ht="18" customHeight="1" x14ac:dyDescent="0.3">
      <c r="B20" s="17" t="s">
        <v>15</v>
      </c>
      <c r="C20" s="18">
        <v>18.079999999999998</v>
      </c>
      <c r="D20" s="14">
        <f t="shared" si="2"/>
        <v>0.12788521522145957</v>
      </c>
      <c r="E20" s="70">
        <v>7.3797969999999999</v>
      </c>
      <c r="F20" s="15">
        <f t="shared" si="3"/>
        <v>1.1583636622583006E-2</v>
      </c>
      <c r="G20" s="46">
        <f t="shared" si="0"/>
        <v>2.4499318883703709</v>
      </c>
      <c r="H20" s="16">
        <f t="shared" si="4"/>
        <v>0.11496981009615527</v>
      </c>
      <c r="I20" s="4" t="str">
        <f t="shared" si="1"/>
        <v>Acceptable</v>
      </c>
    </row>
    <row r="21" spans="2:11" ht="18" customHeight="1" x14ac:dyDescent="0.3">
      <c r="B21" s="17" t="s">
        <v>16</v>
      </c>
      <c r="C21" s="18">
        <v>20.059999999999999</v>
      </c>
      <c r="D21" s="14">
        <f t="shared" si="2"/>
        <v>0.10951327433628322</v>
      </c>
      <c r="E21" s="70">
        <v>7.4640219999999999</v>
      </c>
      <c r="F21" s="15">
        <f t="shared" si="3"/>
        <v>1.1412915558517395E-2</v>
      </c>
      <c r="G21" s="46">
        <f t="shared" si="0"/>
        <v>2.6875590666801354</v>
      </c>
      <c r="H21" s="16">
        <f t="shared" si="4"/>
        <v>9.6993381504915127E-2</v>
      </c>
      <c r="I21" s="4" t="str">
        <f t="shared" si="1"/>
        <v>Acceptable</v>
      </c>
    </row>
    <row r="22" spans="2:11" ht="18" customHeight="1" x14ac:dyDescent="0.3">
      <c r="B22" s="17" t="s">
        <v>17</v>
      </c>
      <c r="C22" s="18">
        <v>23.04</v>
      </c>
      <c r="D22" s="14">
        <f t="shared" si="2"/>
        <v>0.14855433698903292</v>
      </c>
      <c r="E22" s="70">
        <v>7.5478589999999999</v>
      </c>
      <c r="F22" s="15">
        <f t="shared" si="3"/>
        <v>1.1232148029574396E-2</v>
      </c>
      <c r="G22" s="46">
        <f t="shared" si="0"/>
        <v>3.0525212513906261</v>
      </c>
      <c r="H22" s="16">
        <f t="shared" si="4"/>
        <v>0.13579689809806414</v>
      </c>
      <c r="I22" s="4" t="str">
        <f t="shared" si="1"/>
        <v>Good</v>
      </c>
    </row>
    <row r="23" spans="2:11" ht="18" customHeight="1" x14ac:dyDescent="0.3">
      <c r="B23" s="17" t="s">
        <v>18</v>
      </c>
      <c r="C23" s="18">
        <v>25.83</v>
      </c>
      <c r="D23" s="14">
        <f t="shared" si="2"/>
        <v>0.12109374999999997</v>
      </c>
      <c r="E23" s="70">
        <v>7.6310909999999996</v>
      </c>
      <c r="F23" s="15">
        <f t="shared" si="3"/>
        <v>1.1027233020648603E-2</v>
      </c>
      <c r="G23" s="46">
        <f t="shared" si="0"/>
        <v>3.3848371091368192</v>
      </c>
      <c r="H23" s="16">
        <f t="shared" si="4"/>
        <v>0.1088660259432432</v>
      </c>
      <c r="I23" s="4" t="str">
        <f t="shared" si="1"/>
        <v>Very good</v>
      </c>
    </row>
    <row r="24" spans="2:11" ht="18" customHeight="1" x14ac:dyDescent="0.3">
      <c r="B24" s="17" t="s">
        <v>19</v>
      </c>
      <c r="C24" s="18">
        <v>28.82</v>
      </c>
      <c r="D24" s="14">
        <f t="shared" si="2"/>
        <v>0.11575687185443291</v>
      </c>
      <c r="E24" s="70">
        <v>7.7134679999999998</v>
      </c>
      <c r="F24" s="15">
        <f t="shared" si="3"/>
        <v>1.0794917790916155E-2</v>
      </c>
      <c r="G24" s="46">
        <f t="shared" si="0"/>
        <v>3.7363219760553879</v>
      </c>
      <c r="H24" s="16">
        <f t="shared" si="4"/>
        <v>0.10384099901581444</v>
      </c>
      <c r="I24" s="4" t="str">
        <f t="shared" si="1"/>
        <v>Very good</v>
      </c>
    </row>
    <row r="25" spans="2:11" ht="18" customHeight="1" thickBot="1" x14ac:dyDescent="0.35">
      <c r="B25" s="19" t="s">
        <v>20</v>
      </c>
      <c r="C25" s="20">
        <v>31.71</v>
      </c>
      <c r="D25" s="21">
        <f t="shared" si="2"/>
        <v>0.10027758501040945</v>
      </c>
      <c r="E25" s="71">
        <v>7.7949999999999999</v>
      </c>
      <c r="F25" s="22">
        <f t="shared" si="3"/>
        <v>1.0570083391802515E-2</v>
      </c>
      <c r="G25" s="47">
        <f t="shared" si="0"/>
        <v>4.0679923027581788</v>
      </c>
      <c r="H25" s="23">
        <f t="shared" si="4"/>
        <v>8.8769203732530305E-2</v>
      </c>
      <c r="I25" s="5" t="str">
        <f t="shared" si="1"/>
        <v>Extremely good</v>
      </c>
    </row>
    <row r="26" spans="2:11" ht="18" customHeight="1" thickTop="1" thickBot="1" x14ac:dyDescent="0.35"/>
    <row r="27" spans="2:11" ht="18" customHeight="1" thickTop="1" x14ac:dyDescent="0.3">
      <c r="B27" s="24" t="s">
        <v>28</v>
      </c>
      <c r="C27" s="25">
        <f>AVERAGE(C5:C25)</f>
        <v>12.277142857142858</v>
      </c>
      <c r="D27" s="25">
        <f t="shared" ref="D27:H27" si="5">AVERAGE(D5:D25)</f>
        <v>0.13287505619892057</v>
      </c>
      <c r="E27" s="25">
        <f t="shared" si="5"/>
        <v>6.9621153333333332</v>
      </c>
      <c r="F27" s="25">
        <f t="shared" si="5"/>
        <v>1.1975794716253676E-2</v>
      </c>
      <c r="G27" s="25">
        <f t="shared" si="5"/>
        <v>1.6841535273888515</v>
      </c>
      <c r="H27" s="26">
        <f t="shared" si="5"/>
        <v>0.11946620342691879</v>
      </c>
    </row>
    <row r="28" spans="2:11" ht="18" customHeight="1" x14ac:dyDescent="0.3">
      <c r="B28" s="27" t="s">
        <v>29</v>
      </c>
      <c r="C28" s="28">
        <f>STDEV(C5:C25)</f>
        <v>9.1846051318808168</v>
      </c>
      <c r="D28" s="28">
        <f t="shared" ref="D28:H28" si="6">STDEV(D5:D25)</f>
        <v>3.531501368516466E-2</v>
      </c>
      <c r="E28" s="28">
        <f t="shared" si="6"/>
        <v>0.515620251218601</v>
      </c>
      <c r="F28" s="28">
        <f t="shared" si="6"/>
        <v>6.7112601986975761E-4</v>
      </c>
      <c r="G28" s="28">
        <f t="shared" si="6"/>
        <v>1.1601930798350117</v>
      </c>
      <c r="H28" s="29">
        <f t="shared" si="6"/>
        <v>3.4794833461443291E-2</v>
      </c>
    </row>
    <row r="29" spans="2:11" ht="18" customHeight="1" thickBot="1" x14ac:dyDescent="0.35">
      <c r="B29" s="30" t="s">
        <v>30</v>
      </c>
      <c r="C29" s="31">
        <f>MAX(C5:C25)-MIN(C5:C25)</f>
        <v>29.07</v>
      </c>
      <c r="D29" s="31">
        <f t="shared" ref="D29:H29" si="7">MAX(D5:D25)-MIN(D5:D25)</f>
        <v>0.16372053872053871</v>
      </c>
      <c r="E29" s="31">
        <f t="shared" si="7"/>
        <v>1.6515060000000004</v>
      </c>
      <c r="F29" s="31">
        <f t="shared" si="7"/>
        <v>2.3106974797993084E-3</v>
      </c>
      <c r="G29" s="31">
        <f t="shared" si="7"/>
        <v>3.6382694121685568</v>
      </c>
      <c r="H29" s="32">
        <f t="shared" si="7"/>
        <v>0.16220571730884481</v>
      </c>
    </row>
    <row r="30" spans="2:11" ht="18" customHeight="1" thickTop="1" x14ac:dyDescent="0.3"/>
  </sheetData>
  <mergeCells count="8">
    <mergeCell ref="H1:H3"/>
    <mergeCell ref="I1:I3"/>
    <mergeCell ref="B1:B3"/>
    <mergeCell ref="C1:C3"/>
    <mergeCell ref="E1:E3"/>
    <mergeCell ref="D1:D3"/>
    <mergeCell ref="F1:F3"/>
    <mergeCell ref="G1:G3"/>
  </mergeCells>
  <printOptions horizontalCentered="1"/>
  <pageMargins left="0.16" right="0.16" top="0.4" bottom="0.27" header="0.23" footer="0.16"/>
  <pageSetup scale="49" orientation="landscape" r:id="rId1"/>
  <headerFooter>
    <oddHeader>&amp;C&amp;"Arial Narrow,Kalın"&amp;12&amp;KFF0000CTIS 186 Final Exam</oddHeader>
    <oddFooter>&amp;C&amp;"Arial Narrow,Kalın"&amp;12&amp;KFF0000Page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workbookViewId="0">
      <selection activeCell="B2" sqref="B2"/>
    </sheetView>
  </sheetViews>
  <sheetFormatPr defaultColWidth="25.6640625" defaultRowHeight="18" customHeight="1" x14ac:dyDescent="0.3"/>
  <cols>
    <col min="1" max="5" width="10.6640625" style="1" customWidth="1"/>
    <col min="6" max="16384" width="25.6640625" style="1"/>
  </cols>
  <sheetData>
    <row r="1" spans="2:4" ht="18" customHeight="1" thickBot="1" x14ac:dyDescent="0.35">
      <c r="B1" s="1" t="s">
        <v>42</v>
      </c>
    </row>
    <row r="2" spans="2:4" ht="18" customHeight="1" thickBot="1" x14ac:dyDescent="0.35">
      <c r="B2" s="37" t="s">
        <v>0</v>
      </c>
      <c r="C2" s="34">
        <v>2.64</v>
      </c>
      <c r="D2" s="72">
        <v>6.1434939999999996</v>
      </c>
    </row>
    <row r="3" spans="2:4" ht="18" customHeight="1" thickBot="1" x14ac:dyDescent="0.35">
      <c r="B3" s="37" t="s">
        <v>1</v>
      </c>
      <c r="C3" s="34">
        <v>2.75</v>
      </c>
      <c r="D3" s="72">
        <v>6.2226270000000001</v>
      </c>
    </row>
    <row r="4" spans="2:4" ht="18" customHeight="1" thickBot="1" x14ac:dyDescent="0.35">
      <c r="B4" s="37" t="s">
        <v>2</v>
      </c>
      <c r="C4" s="34">
        <v>3.1</v>
      </c>
      <c r="D4" s="72">
        <v>6.3017729999999998</v>
      </c>
    </row>
    <row r="5" spans="2:4" ht="18" customHeight="1" thickBot="1" x14ac:dyDescent="0.35">
      <c r="B5" s="37" t="s">
        <v>3</v>
      </c>
      <c r="C5" s="34">
        <v>3.37</v>
      </c>
      <c r="D5" s="72">
        <v>6.3811850000000003</v>
      </c>
    </row>
    <row r="6" spans="2:4" ht="18" customHeight="1" thickBot="1" x14ac:dyDescent="0.35">
      <c r="B6" s="37" t="s">
        <v>4</v>
      </c>
      <c r="C6" s="34">
        <v>3.87</v>
      </c>
      <c r="D6" s="72">
        <v>6.4611590000000003</v>
      </c>
    </row>
    <row r="7" spans="2:4" ht="18" customHeight="1" thickBot="1" x14ac:dyDescent="0.35">
      <c r="B7" s="37" t="s">
        <v>5</v>
      </c>
      <c r="C7" s="34">
        <v>4.37</v>
      </c>
      <c r="D7" s="72">
        <v>6.5419070000000001</v>
      </c>
    </row>
    <row r="8" spans="2:4" ht="18" customHeight="1" thickBot="1" x14ac:dyDescent="0.35">
      <c r="B8" s="37" t="s">
        <v>6</v>
      </c>
      <c r="C8" s="34">
        <v>5.03</v>
      </c>
      <c r="D8" s="72">
        <v>6.6235179999999998</v>
      </c>
    </row>
    <row r="9" spans="2:4" ht="18" customHeight="1" thickBot="1" x14ac:dyDescent="0.35">
      <c r="B9" s="37" t="s">
        <v>7</v>
      </c>
      <c r="C9" s="34">
        <v>5.94</v>
      </c>
      <c r="D9" s="72">
        <v>6.7059470000000001</v>
      </c>
    </row>
    <row r="10" spans="2:4" ht="18" customHeight="1" thickBot="1" x14ac:dyDescent="0.35">
      <c r="B10" s="37" t="s">
        <v>8</v>
      </c>
      <c r="C10" s="34">
        <v>7.16</v>
      </c>
      <c r="D10" s="72">
        <v>6.7890889999999997</v>
      </c>
    </row>
    <row r="11" spans="2:4" ht="18" customHeight="1" thickBot="1" x14ac:dyDescent="0.35">
      <c r="B11" s="37" t="s">
        <v>9</v>
      </c>
      <c r="C11" s="34">
        <v>8.24</v>
      </c>
      <c r="D11" s="72">
        <v>6.8727669999999996</v>
      </c>
    </row>
    <row r="12" spans="2:4" ht="18" customHeight="1" thickBot="1" x14ac:dyDescent="0.35">
      <c r="B12" s="37" t="s">
        <v>10</v>
      </c>
      <c r="C12" s="34">
        <v>9.6999999999999993</v>
      </c>
      <c r="D12" s="72">
        <v>6.9568240000000001</v>
      </c>
    </row>
    <row r="13" spans="2:4" ht="18" customHeight="1" thickBot="1" x14ac:dyDescent="0.35">
      <c r="B13" s="38" t="s">
        <v>11</v>
      </c>
      <c r="C13" s="36">
        <v>11.12</v>
      </c>
      <c r="D13" s="72">
        <v>7.041194</v>
      </c>
    </row>
    <row r="14" spans="2:4" ht="18" customHeight="1" thickBot="1" x14ac:dyDescent="0.35">
      <c r="B14" s="38" t="s">
        <v>12</v>
      </c>
      <c r="C14" s="36">
        <v>12.6</v>
      </c>
      <c r="D14" s="72">
        <v>7.1258280000000003</v>
      </c>
    </row>
    <row r="15" spans="2:4" ht="18" customHeight="1" thickBot="1" x14ac:dyDescent="0.35">
      <c r="B15" s="38" t="s">
        <v>13</v>
      </c>
      <c r="C15" s="36">
        <v>14.36</v>
      </c>
      <c r="D15" s="72">
        <v>7.2105819999999996</v>
      </c>
    </row>
    <row r="16" spans="2:4" ht="18" customHeight="1" thickBot="1" x14ac:dyDescent="0.35">
      <c r="B16" s="38" t="s">
        <v>14</v>
      </c>
      <c r="C16" s="36">
        <v>16.03</v>
      </c>
      <c r="D16" s="72">
        <v>7.2952909999999997</v>
      </c>
    </row>
    <row r="17" spans="2:4" ht="18" customHeight="1" thickBot="1" x14ac:dyDescent="0.35">
      <c r="B17" s="38" t="s">
        <v>15</v>
      </c>
      <c r="C17" s="36">
        <v>18.079999999999998</v>
      </c>
      <c r="D17" s="72">
        <v>7.3797969999999999</v>
      </c>
    </row>
    <row r="18" spans="2:4" ht="18" customHeight="1" thickBot="1" x14ac:dyDescent="0.35">
      <c r="B18" s="38" t="s">
        <v>16</v>
      </c>
      <c r="C18" s="36">
        <v>20.059999999999999</v>
      </c>
      <c r="D18" s="72">
        <v>7.4640219999999999</v>
      </c>
    </row>
    <row r="19" spans="2:4" ht="18" customHeight="1" thickBot="1" x14ac:dyDescent="0.35">
      <c r="B19" s="38" t="s">
        <v>17</v>
      </c>
      <c r="C19" s="36">
        <v>23.04</v>
      </c>
      <c r="D19" s="72">
        <v>7.5478589999999999</v>
      </c>
    </row>
    <row r="20" spans="2:4" ht="18" customHeight="1" thickBot="1" x14ac:dyDescent="0.35">
      <c r="B20" s="38" t="s">
        <v>18</v>
      </c>
      <c r="C20" s="36">
        <v>25.83</v>
      </c>
      <c r="D20" s="72">
        <v>7.6310909999999996</v>
      </c>
    </row>
    <row r="21" spans="2:4" ht="18" customHeight="1" thickBot="1" x14ac:dyDescent="0.35">
      <c r="B21" s="38" t="s">
        <v>19</v>
      </c>
      <c r="C21" s="36">
        <v>28.82</v>
      </c>
      <c r="D21" s="72">
        <v>7.7134679999999998</v>
      </c>
    </row>
    <row r="22" spans="2:4" ht="18" customHeight="1" thickBot="1" x14ac:dyDescent="0.35">
      <c r="B22" s="38" t="s">
        <v>20</v>
      </c>
      <c r="C22" s="36">
        <v>31.7</v>
      </c>
      <c r="D22" s="72">
        <v>7.7949999999999999</v>
      </c>
    </row>
  </sheetData>
  <printOptions horizontalCentered="1" verticalCentered="1"/>
  <pageMargins left="0.16" right="0.16" top="0.48" bottom="0.4" header="0.23" footer="0.16"/>
  <pageSetup scale="81" orientation="landscape" r:id="rId1"/>
  <headerFooter>
    <oddHeader>&amp;R&amp;"Algerian,Bold"&amp;12&amp;K00B050CTIS 186 Final Exam</oddHeader>
    <oddFooter>&amp;R&amp;"Algerian,Bold"&amp;12&amp;K00B050Page 2</oddFoot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Chart!D2:D22</xm:f>
              <xm:sqref>D24</xm:sqref>
            </x14:sparkline>
          </x14:sparklines>
        </x14:sparklineGroup>
        <x14:sparklineGroup type="column"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Chart!C2:C22</xm:f>
              <xm:sqref>C24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3" sqref="A3"/>
    </sheetView>
  </sheetViews>
  <sheetFormatPr defaultColWidth="25.6640625" defaultRowHeight="18" customHeight="1" x14ac:dyDescent="0.3"/>
  <cols>
    <col min="1" max="16384" width="25.6640625" style="1"/>
  </cols>
  <sheetData>
    <row r="1" spans="1:3" ht="18" customHeight="1" thickBot="1" x14ac:dyDescent="0.35"/>
    <row r="2" spans="1:3" ht="18" customHeight="1" thickBot="1" x14ac:dyDescent="0.35">
      <c r="A2" s="33" t="s">
        <v>43</v>
      </c>
      <c r="B2" s="33" t="s">
        <v>44</v>
      </c>
      <c r="C2" s="40" t="s">
        <v>45</v>
      </c>
    </row>
    <row r="3" spans="1:3" ht="18" customHeight="1" thickBot="1" x14ac:dyDescent="0.35">
      <c r="A3" s="33" t="s">
        <v>0</v>
      </c>
      <c r="B3" s="39">
        <v>2.64</v>
      </c>
      <c r="C3" s="73">
        <v>6.1434939999999996</v>
      </c>
    </row>
    <row r="4" spans="1:3" ht="18" customHeight="1" thickBot="1" x14ac:dyDescent="0.35">
      <c r="A4" s="33" t="s">
        <v>1</v>
      </c>
      <c r="B4" s="39">
        <v>2.75</v>
      </c>
      <c r="C4" s="73">
        <v>6.2226270000000001</v>
      </c>
    </row>
    <row r="5" spans="1:3" ht="18" customHeight="1" thickBot="1" x14ac:dyDescent="0.35">
      <c r="A5" s="33" t="s">
        <v>2</v>
      </c>
      <c r="B5" s="39">
        <v>3.1</v>
      </c>
      <c r="C5" s="73">
        <v>6.3017729999999998</v>
      </c>
    </row>
    <row r="6" spans="1:3" ht="18" customHeight="1" thickBot="1" x14ac:dyDescent="0.35">
      <c r="A6" s="33" t="s">
        <v>3</v>
      </c>
      <c r="B6" s="39">
        <v>3.37</v>
      </c>
      <c r="C6" s="73">
        <v>6.3811850000000003</v>
      </c>
    </row>
    <row r="7" spans="1:3" ht="18" customHeight="1" thickBot="1" x14ac:dyDescent="0.35">
      <c r="A7" s="33" t="s">
        <v>4</v>
      </c>
      <c r="B7" s="39">
        <v>3.87</v>
      </c>
      <c r="C7" s="73">
        <v>6.4611590000000003</v>
      </c>
    </row>
    <row r="8" spans="1:3" ht="18" customHeight="1" thickBot="1" x14ac:dyDescent="0.35">
      <c r="A8" s="33" t="s">
        <v>5</v>
      </c>
      <c r="B8" s="39">
        <v>4.37</v>
      </c>
      <c r="C8" s="73">
        <v>6.5419070000000001</v>
      </c>
    </row>
    <row r="9" spans="1:3" ht="18" customHeight="1" thickBot="1" x14ac:dyDescent="0.35">
      <c r="A9" s="33" t="s">
        <v>6</v>
      </c>
      <c r="B9" s="39">
        <v>5.03</v>
      </c>
      <c r="C9" s="73">
        <v>6.6235179999999998</v>
      </c>
    </row>
    <row r="10" spans="1:3" ht="18" customHeight="1" thickBot="1" x14ac:dyDescent="0.35">
      <c r="A10" s="33" t="s">
        <v>7</v>
      </c>
      <c r="B10" s="39">
        <v>5.94</v>
      </c>
      <c r="C10" s="73">
        <v>6.7059470000000001</v>
      </c>
    </row>
    <row r="11" spans="1:3" ht="18" customHeight="1" thickBot="1" x14ac:dyDescent="0.35">
      <c r="A11" s="33" t="s">
        <v>8</v>
      </c>
      <c r="B11" s="39">
        <v>7.16</v>
      </c>
      <c r="C11" s="73">
        <v>6.7890889999999997</v>
      </c>
    </row>
    <row r="12" spans="1:3" ht="18" customHeight="1" thickBot="1" x14ac:dyDescent="0.35">
      <c r="A12" s="33" t="s">
        <v>9</v>
      </c>
      <c r="B12" s="39">
        <v>8.24</v>
      </c>
      <c r="C12" s="73">
        <v>6.8727669999999996</v>
      </c>
    </row>
    <row r="13" spans="1:3" ht="18" customHeight="1" thickBot="1" x14ac:dyDescent="0.35">
      <c r="A13" s="33" t="s">
        <v>10</v>
      </c>
      <c r="B13" s="39">
        <v>9.6999999999999993</v>
      </c>
      <c r="C13" s="73">
        <v>6.9568240000000001</v>
      </c>
    </row>
    <row r="14" spans="1:3" ht="18" customHeight="1" thickBot="1" x14ac:dyDescent="0.35">
      <c r="A14" s="35" t="s">
        <v>11</v>
      </c>
      <c r="B14" s="42">
        <v>11.12</v>
      </c>
      <c r="C14" s="73">
        <v>7.041194</v>
      </c>
    </row>
    <row r="15" spans="1:3" ht="18" customHeight="1" thickBot="1" x14ac:dyDescent="0.35">
      <c r="A15" s="35" t="s">
        <v>12</v>
      </c>
      <c r="B15" s="42">
        <v>12.6</v>
      </c>
      <c r="C15" s="73">
        <v>7.1258280000000003</v>
      </c>
    </row>
    <row r="16" spans="1:3" ht="18" customHeight="1" thickBot="1" x14ac:dyDescent="0.35">
      <c r="A16" s="35" t="s">
        <v>13</v>
      </c>
      <c r="B16" s="42">
        <v>14.36</v>
      </c>
      <c r="C16" s="73">
        <v>7.2105819999999996</v>
      </c>
    </row>
    <row r="17" spans="1:3" ht="18" customHeight="1" thickBot="1" x14ac:dyDescent="0.35">
      <c r="A17" s="35" t="s">
        <v>14</v>
      </c>
      <c r="B17" s="42">
        <v>16.03</v>
      </c>
      <c r="C17" s="73">
        <v>7.2952909999999997</v>
      </c>
    </row>
    <row r="18" spans="1:3" ht="18" customHeight="1" thickBot="1" x14ac:dyDescent="0.35">
      <c r="A18" s="35" t="s">
        <v>15</v>
      </c>
      <c r="B18" s="42">
        <v>18.079999999999998</v>
      </c>
      <c r="C18" s="73">
        <v>7.3797969999999999</v>
      </c>
    </row>
    <row r="19" spans="1:3" ht="18" customHeight="1" thickBot="1" x14ac:dyDescent="0.35">
      <c r="A19" s="35" t="s">
        <v>16</v>
      </c>
      <c r="B19" s="42">
        <v>20.059999999999999</v>
      </c>
      <c r="C19" s="73">
        <v>7.4640219999999999</v>
      </c>
    </row>
    <row r="20" spans="1:3" ht="18" customHeight="1" thickBot="1" x14ac:dyDescent="0.35">
      <c r="A20" s="35" t="s">
        <v>17</v>
      </c>
      <c r="B20" s="42">
        <v>23.04</v>
      </c>
      <c r="C20" s="41">
        <v>7.5478589999999999</v>
      </c>
    </row>
    <row r="21" spans="1:3" ht="18" customHeight="1" thickBot="1" x14ac:dyDescent="0.35">
      <c r="A21" s="35" t="s">
        <v>18</v>
      </c>
      <c r="B21" s="42">
        <v>25.83</v>
      </c>
      <c r="C21" s="41">
        <v>7.6310909999999996</v>
      </c>
    </row>
    <row r="22" spans="1:3" ht="18" customHeight="1" thickBot="1" x14ac:dyDescent="0.35">
      <c r="A22" s="35" t="s">
        <v>19</v>
      </c>
      <c r="B22" s="42">
        <v>28.82</v>
      </c>
      <c r="C22" s="41">
        <v>7.7134679999999998</v>
      </c>
    </row>
    <row r="23" spans="1:3" ht="18" customHeight="1" thickBot="1" x14ac:dyDescent="0.35">
      <c r="A23" s="35" t="s">
        <v>20</v>
      </c>
      <c r="B23" s="42">
        <v>31.71</v>
      </c>
      <c r="C23" s="41">
        <v>7.7949999999999999</v>
      </c>
    </row>
    <row r="24" spans="1:3" ht="18" customHeight="1" x14ac:dyDescent="0.3">
      <c r="A24" s="43" t="s">
        <v>46</v>
      </c>
      <c r="B24" s="43"/>
      <c r="C24" s="44">
        <f>STDEV(C3:C23)</f>
        <v>0.515620251218601</v>
      </c>
    </row>
  </sheetData>
  <conditionalFormatting sqref="A3:C23">
    <cfRule type="cellIs" dxfId="9" priority="1" operator="between">
      <formula>7.5</formula>
      <formula>15</formula>
    </cfRule>
  </conditionalFormatting>
  <printOptions horizontalCentered="1"/>
  <pageMargins left="0.16" right="0.23" top="0.45" bottom="0.49" header="0.16" footer="0.16"/>
  <pageSetup scale="125" orientation="portrait" r:id="rId1"/>
  <headerFooter>
    <oddHeader>&amp;L&amp;"Book Antiqua,Kalın"&amp;12&amp;K07-049CTIS 186 Final Exam</oddHeader>
    <oddFooter>&amp;L&amp;"Book Antiqua,Kalın"&amp;12&amp;K7030A0Page 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ExamData</vt:lpstr>
      <vt:lpstr>Chart</vt:lpstr>
      <vt:lpstr>Table</vt:lpstr>
      <vt:lpstr>Chart!Print_Area</vt:lpstr>
      <vt:lpstr>ExamData!Print_Area</vt:lpstr>
      <vt:lpstr>Table!Print_Area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2022-01-07T16:50:44Z</cp:lastPrinted>
  <dcterms:created xsi:type="dcterms:W3CDTF">2021-08-17T08:27:09Z</dcterms:created>
  <dcterms:modified xsi:type="dcterms:W3CDTF">2022-01-09T11:31:59Z</dcterms:modified>
</cp:coreProperties>
</file>